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0" sheetId="61" r:id="rId1"/>
    <sheet name="3104" sheetId="68" r:id="rId2"/>
    <sheet name="6030" sheetId="64" r:id="rId3"/>
    <sheet name="7461" sheetId="71" r:id="rId4"/>
    <sheet name="8220" sheetId="70" r:id="rId5"/>
    <sheet name="8240" sheetId="69" r:id="rId6"/>
  </sheets>
  <calcPr calcId="152511"/>
</workbook>
</file>

<file path=xl/calcChain.xml><?xml version="1.0" encoding="utf-8"?>
<calcChain xmlns="http://schemas.openxmlformats.org/spreadsheetml/2006/main">
  <c r="E23" i="64" l="1"/>
  <c r="E13" i="69" l="1"/>
  <c r="E16" i="69" s="1"/>
  <c r="F16" i="69"/>
  <c r="C16" i="69"/>
  <c r="B16" i="69"/>
  <c r="E14" i="69"/>
  <c r="E20" i="70"/>
  <c r="E42" i="70"/>
  <c r="F42" i="70"/>
  <c r="C42" i="70"/>
  <c r="B42" i="70"/>
  <c r="E21" i="71" l="1"/>
  <c r="F24" i="64" l="1"/>
  <c r="E21" i="68"/>
  <c r="E42" i="68" s="1"/>
  <c r="C42" i="68"/>
  <c r="B42" i="68"/>
  <c r="E22" i="68"/>
  <c r="F21" i="68"/>
  <c r="F42" i="68" s="1"/>
  <c r="E21" i="61" l="1"/>
  <c r="E20" i="61"/>
  <c r="E26" i="64" l="1"/>
  <c r="F21" i="71"/>
  <c r="E20" i="71"/>
  <c r="C42" i="71" l="1"/>
  <c r="B42" i="71"/>
  <c r="F42" i="71"/>
  <c r="E42" i="71" l="1"/>
  <c r="C42" i="61" l="1"/>
  <c r="B42" i="61"/>
  <c r="F25" i="61"/>
  <c r="F42" i="61" s="1"/>
  <c r="E42" i="61" l="1"/>
  <c r="F25" i="64" l="1"/>
  <c r="C42" i="64" l="1"/>
  <c r="B42" i="64"/>
  <c r="E22" i="64"/>
  <c r="E21" i="64"/>
  <c r="E42" i="64" l="1"/>
  <c r="F42" i="64"/>
</calcChain>
</file>

<file path=xl/sharedStrings.xml><?xml version="1.0" encoding="utf-8"?>
<sst xmlns="http://schemas.openxmlformats.org/spreadsheetml/2006/main" count="177" uniqueCount="52">
  <si>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</si>
  <si>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</si>
  <si>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</si>
  <si>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</si>
  <si>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</si>
  <si>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</si>
  <si>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</si>
  <si>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</si>
  <si>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</si>
  <si>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</si>
  <si>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</si>
  <si>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</si>
  <si>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</si>
  <si>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</si>
  <si>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до паспорту бюджетної програми місцевого бюджету на 2024 рік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</si>
  <si>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</si>
  <si>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</si>
  <si>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</si>
  <si>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</si>
  <si>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</si>
  <si>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</si>
  <si>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</si>
  <si>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 від благодійних організацій згідно довідки у натуральній формі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</si>
  <si>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</si>
  <si>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 КПКВК МБ 0117461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</si>
  <si>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</si>
  <si>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</si>
  <si>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комунальної власності громади</t>
  </si>
  <si>
    <t>Надяння якісних медичних послуг мешканцям Новгород-Сіверської міської територіальної громади</t>
  </si>
  <si>
    <t>Оплата комунальних послуг та енергоносіїв</t>
  </si>
  <si>
    <t>Покращення матеріального забезпечення лікарів</t>
  </si>
  <si>
    <t>з КПКВК МБ 0112010 Відділу бухгалтерського обліку, планування та звітності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</si>
  <si>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</si>
  <si>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</si>
  <si>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Реалізація громадського бюджету (бюджету участі) у місті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</si>
  <si>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</si>
  <si>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</si>
  <si>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</si>
  <si>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</si>
  <si>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</si>
  <si>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</si>
  <si>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</si>
  <si>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Облаштування та ремонт захисних споруд цивільного захисту</t>
  </si>
  <si>
    <t>Придбання основних засобів (насос, висоторіз)</t>
  </si>
  <si>
    <t>з КПКВК МБ 0118220 Відділу бухгалтерського обліку, планування та звітності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</si>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</sst>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\ &quot;₴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right" vertical="justify" wrapText="1"/>
    </xf>
    <xf numFmtId="164" fontId="1" fillId="2" borderId="5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right" vertical="justify" wrapText="1"/>
    </xf>
    <xf numFmtId="164" fontId="1" fillId="2" borderId="1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7" workbookViewId="0">
      <selection activeCell="H43" sqref="H43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14</v>
      </c>
      <c r="B2" s="41"/>
      <c r="C2" s="41"/>
      <c r="D2" s="41"/>
      <c r="E2" s="41"/>
      <c r="F2" s="41"/>
    </row>
    <row r="3" spans="1:6" ht="15.75" customHeight="1" x14ac:dyDescent="0.25">
      <c r="A3" s="41" t="s">
        <v>31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33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4.5" customHeight="1" x14ac:dyDescent="0.25">
      <c r="A8" s="46"/>
      <c r="B8" s="2" t="s">
        <v>11</v>
      </c>
      <c r="C8" s="2" t="s">
        <v>12</v>
      </c>
      <c r="D8" s="46"/>
      <c r="E8" s="2" t="s">
        <v>11</v>
      </c>
      <c r="F8" s="2" t="s">
        <v>12</v>
      </c>
    </row>
    <row r="9" spans="1:6" ht="20.25" customHeight="1" x14ac:dyDescent="0.25">
      <c r="A9" s="49" t="s">
        <v>3</v>
      </c>
      <c r="B9" s="50"/>
      <c r="C9" s="50"/>
      <c r="D9" s="50"/>
      <c r="E9" s="50"/>
      <c r="F9" s="51"/>
    </row>
    <row r="10" spans="1:6" ht="34.9" customHeight="1" x14ac:dyDescent="0.25">
      <c r="A10" s="38" t="s">
        <v>28</v>
      </c>
      <c r="B10" s="39"/>
      <c r="C10" s="40"/>
      <c r="D10" s="38" t="s">
        <v>28</v>
      </c>
      <c r="E10" s="39"/>
      <c r="F10" s="40"/>
    </row>
    <row r="11" spans="1:6" ht="63.75" hidden="1" customHeight="1" x14ac:dyDescent="0.25">
      <c r="A11" s="38"/>
      <c r="B11" s="39"/>
      <c r="C11" s="40"/>
      <c r="D11" s="38"/>
      <c r="E11" s="39"/>
      <c r="F11" s="40"/>
    </row>
    <row r="12" spans="1:6" ht="65.25" hidden="1" customHeight="1" x14ac:dyDescent="0.25">
      <c r="A12" s="38"/>
      <c r="B12" s="39"/>
      <c r="C12" s="40"/>
      <c r="D12" s="38"/>
      <c r="E12" s="39"/>
      <c r="F12" s="40"/>
    </row>
    <row r="13" spans="1:6" ht="63" hidden="1" customHeight="1" x14ac:dyDescent="0.25">
      <c r="A13" s="38"/>
      <c r="B13" s="39"/>
      <c r="C13" s="40"/>
      <c r="D13" s="38"/>
      <c r="E13" s="39"/>
      <c r="F13" s="40"/>
    </row>
    <row r="14" spans="1:6" ht="65.25" hidden="1" customHeight="1" x14ac:dyDescent="0.25">
      <c r="A14" s="38"/>
      <c r="B14" s="39"/>
      <c r="C14" s="40"/>
      <c r="D14" s="38"/>
      <c r="E14" s="39"/>
      <c r="F14" s="40"/>
    </row>
    <row r="15" spans="1:6" ht="33" hidden="1" customHeight="1" x14ac:dyDescent="0.25">
      <c r="A15" s="38"/>
      <c r="B15" s="39"/>
      <c r="C15" s="40"/>
      <c r="D15" s="38"/>
      <c r="E15" s="39"/>
      <c r="F15" s="40"/>
    </row>
    <row r="16" spans="1:6" ht="66" hidden="1" customHeight="1" x14ac:dyDescent="0.25">
      <c r="A16" s="38"/>
      <c r="B16" s="39"/>
      <c r="C16" s="40"/>
      <c r="D16" s="38"/>
      <c r="E16" s="39"/>
      <c r="F16" s="40"/>
    </row>
    <row r="17" spans="1:6" ht="50.25" hidden="1" customHeight="1" x14ac:dyDescent="0.25">
      <c r="A17" s="38"/>
      <c r="B17" s="39"/>
      <c r="C17" s="40"/>
      <c r="D17" s="38"/>
      <c r="E17" s="39"/>
      <c r="F17" s="40"/>
    </row>
    <row r="18" spans="1:6" ht="48.75" hidden="1" customHeight="1" x14ac:dyDescent="0.25">
      <c r="A18" s="52"/>
      <c r="B18" s="53"/>
      <c r="C18" s="54"/>
      <c r="D18" s="38"/>
      <c r="E18" s="39"/>
      <c r="F18" s="40"/>
    </row>
    <row r="19" spans="1:6" ht="30.75" customHeight="1" x14ac:dyDescent="0.25">
      <c r="A19" s="52" t="s">
        <v>4</v>
      </c>
      <c r="B19" s="53"/>
      <c r="C19" s="53"/>
      <c r="D19" s="53"/>
      <c r="E19" s="53"/>
      <c r="F19" s="54"/>
    </row>
    <row r="20" spans="1:6" ht="30" x14ac:dyDescent="0.25">
      <c r="A20" s="7" t="s">
        <v>29</v>
      </c>
      <c r="B20" s="22">
        <v>7052400</v>
      </c>
      <c r="C20" s="10"/>
      <c r="D20" s="7" t="s">
        <v>29</v>
      </c>
      <c r="E20" s="28">
        <f>B20+1000000</f>
        <v>8052400</v>
      </c>
      <c r="F20" s="12"/>
    </row>
    <row r="21" spans="1:6" ht="30" x14ac:dyDescent="0.25">
      <c r="A21" s="7" t="s">
        <v>30</v>
      </c>
      <c r="B21" s="22">
        <v>700000</v>
      </c>
      <c r="C21" s="27"/>
      <c r="D21" s="7" t="s">
        <v>30</v>
      </c>
      <c r="E21" s="24">
        <f>B21</f>
        <v>700000</v>
      </c>
      <c r="F21" s="24"/>
    </row>
    <row r="22" spans="1:6" x14ac:dyDescent="0.25">
      <c r="A22" s="7"/>
      <c r="B22" s="22"/>
      <c r="C22" s="27"/>
      <c r="D22" s="7"/>
      <c r="E22" s="24"/>
      <c r="F22" s="24"/>
    </row>
    <row r="23" spans="1:6" ht="31.5" hidden="1" customHeight="1" x14ac:dyDescent="0.25">
      <c r="A23" s="7"/>
      <c r="B23" s="22"/>
      <c r="C23" s="27"/>
      <c r="D23" s="7"/>
      <c r="E23" s="24"/>
      <c r="F23" s="24"/>
    </row>
    <row r="24" spans="1:6" hidden="1" x14ac:dyDescent="0.25">
      <c r="A24" s="7"/>
      <c r="B24" s="10"/>
      <c r="C24" s="10"/>
      <c r="D24" s="7"/>
      <c r="E24" s="12"/>
      <c r="F24" s="12"/>
    </row>
    <row r="25" spans="1:6" ht="15" hidden="1" customHeight="1" x14ac:dyDescent="0.25">
      <c r="A25" s="7"/>
      <c r="B25" s="10"/>
      <c r="C25" s="10"/>
      <c r="D25" s="7"/>
      <c r="E25" s="12"/>
      <c r="F25" s="12">
        <f>C25</f>
        <v>0</v>
      </c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9"/>
      <c r="B35" s="50"/>
      <c r="C35" s="50"/>
      <c r="D35" s="50"/>
      <c r="E35" s="50"/>
      <c r="F35" s="51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7752400</v>
      </c>
      <c r="C42" s="23">
        <f>SUM(C20:C32)</f>
        <v>0</v>
      </c>
      <c r="D42" s="21"/>
      <c r="E42" s="23">
        <f>SUM(E20:E32)</f>
        <v>8752400</v>
      </c>
      <c r="F42" s="23">
        <f>SUM(F20:F32)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1" sqref="E21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14</v>
      </c>
      <c r="B2" s="41"/>
      <c r="C2" s="41"/>
      <c r="D2" s="41"/>
      <c r="E2" s="41"/>
      <c r="F2" s="41"/>
    </row>
    <row r="3" spans="1:6" ht="15.75" customHeight="1" x14ac:dyDescent="0.25">
      <c r="A3" s="41" t="s">
        <v>32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33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2.25" customHeight="1" x14ac:dyDescent="0.25">
      <c r="A8" s="46"/>
      <c r="B8" s="2" t="s">
        <v>11</v>
      </c>
      <c r="C8" s="2" t="s">
        <v>12</v>
      </c>
      <c r="D8" s="46"/>
      <c r="E8" s="2" t="s">
        <v>11</v>
      </c>
      <c r="F8" s="2" t="s">
        <v>12</v>
      </c>
    </row>
    <row r="9" spans="1:6" ht="17.25" customHeight="1" x14ac:dyDescent="0.25">
      <c r="A9" s="49" t="s">
        <v>3</v>
      </c>
      <c r="B9" s="50"/>
      <c r="C9" s="50"/>
      <c r="D9" s="50"/>
      <c r="E9" s="50"/>
      <c r="F9" s="51"/>
    </row>
    <row r="10" spans="1:6" ht="41.25" customHeight="1" x14ac:dyDescent="0.25">
      <c r="A10" s="38" t="s">
        <v>33</v>
      </c>
      <c r="B10" s="39"/>
      <c r="C10" s="40"/>
      <c r="D10" s="38" t="s">
        <v>33</v>
      </c>
      <c r="E10" s="39"/>
      <c r="F10" s="40"/>
    </row>
    <row r="11" spans="1:6" ht="39.75" hidden="1" customHeight="1" x14ac:dyDescent="0.25">
      <c r="A11" s="38" t="s">
        <v>34</v>
      </c>
      <c r="B11" s="39"/>
      <c r="C11" s="40"/>
      <c r="D11" s="38" t="s">
        <v>34</v>
      </c>
      <c r="E11" s="39"/>
      <c r="F11" s="40"/>
    </row>
    <row r="12" spans="1:6" ht="79.5" hidden="1" customHeight="1" x14ac:dyDescent="0.25">
      <c r="A12" s="38" t="s">
        <v>23</v>
      </c>
      <c r="B12" s="39"/>
      <c r="C12" s="40"/>
      <c r="D12" s="38" t="s">
        <v>23</v>
      </c>
      <c r="E12" s="39"/>
      <c r="F12" s="40"/>
    </row>
    <row r="13" spans="1:6" ht="81" hidden="1" customHeight="1" x14ac:dyDescent="0.25">
      <c r="A13" s="38" t="s">
        <v>35</v>
      </c>
      <c r="B13" s="39"/>
      <c r="C13" s="40"/>
      <c r="D13" s="38" t="s">
        <v>35</v>
      </c>
      <c r="E13" s="39"/>
      <c r="F13" s="40"/>
    </row>
    <row r="14" spans="1:6" ht="79.5" hidden="1" customHeight="1" x14ac:dyDescent="0.25">
      <c r="A14" s="38" t="s">
        <v>36</v>
      </c>
      <c r="B14" s="39"/>
      <c r="C14" s="40"/>
      <c r="D14" s="38" t="s">
        <v>36</v>
      </c>
      <c r="E14" s="39"/>
      <c r="F14" s="40"/>
    </row>
    <row r="15" spans="1:6" ht="33" hidden="1" customHeight="1" x14ac:dyDescent="0.25">
      <c r="A15" s="38" t="s">
        <v>37</v>
      </c>
      <c r="B15" s="39"/>
      <c r="C15" s="40"/>
      <c r="D15" s="38" t="s">
        <v>37</v>
      </c>
      <c r="E15" s="39"/>
      <c r="F15" s="40"/>
    </row>
    <row r="16" spans="1:6" ht="81.75" hidden="1" customHeight="1" x14ac:dyDescent="0.25">
      <c r="A16" s="38" t="s">
        <v>38</v>
      </c>
      <c r="B16" s="39"/>
      <c r="C16" s="40"/>
      <c r="D16" s="38" t="s">
        <v>38</v>
      </c>
      <c r="E16" s="39"/>
      <c r="F16" s="40"/>
    </row>
    <row r="17" spans="1:6" ht="50.25" hidden="1" customHeight="1" x14ac:dyDescent="0.25">
      <c r="A17" s="38" t="s">
        <v>39</v>
      </c>
      <c r="B17" s="39"/>
      <c r="C17" s="40"/>
      <c r="D17" s="38" t="s">
        <v>39</v>
      </c>
      <c r="E17" s="39"/>
      <c r="F17" s="40"/>
    </row>
    <row r="18" spans="1:6" ht="48.75" hidden="1" customHeight="1" x14ac:dyDescent="0.25">
      <c r="A18" s="52"/>
      <c r="B18" s="53"/>
      <c r="C18" s="54"/>
      <c r="D18" s="38"/>
      <c r="E18" s="39"/>
      <c r="F18" s="40"/>
    </row>
    <row r="19" spans="1:6" ht="30.75" customHeight="1" x14ac:dyDescent="0.25">
      <c r="A19" s="52" t="s">
        <v>4</v>
      </c>
      <c r="B19" s="53"/>
      <c r="C19" s="53"/>
      <c r="D19" s="53"/>
      <c r="E19" s="53"/>
      <c r="F19" s="54"/>
    </row>
    <row r="20" spans="1:6" ht="32.25" hidden="1" customHeight="1" x14ac:dyDescent="0.25">
      <c r="A20" s="7"/>
      <c r="B20" s="10"/>
      <c r="C20" s="10"/>
      <c r="D20" s="7"/>
      <c r="E20" s="11"/>
      <c r="F20" s="12"/>
    </row>
    <row r="21" spans="1:6" ht="71.25" customHeight="1" x14ac:dyDescent="0.25">
      <c r="A21" s="7" t="s">
        <v>40</v>
      </c>
      <c r="B21" s="22">
        <v>5820500</v>
      </c>
      <c r="C21" s="22">
        <v>750000</v>
      </c>
      <c r="D21" s="7" t="s">
        <v>40</v>
      </c>
      <c r="E21" s="24">
        <f>B21+300000</f>
        <v>6120500</v>
      </c>
      <c r="F21" s="24">
        <f>C21</f>
        <v>750000</v>
      </c>
    </row>
    <row r="22" spans="1:6" ht="150" x14ac:dyDescent="0.25">
      <c r="A22" s="7" t="s">
        <v>15</v>
      </c>
      <c r="B22" s="22">
        <v>5860500</v>
      </c>
      <c r="C22" s="22"/>
      <c r="D22" s="7" t="s">
        <v>15</v>
      </c>
      <c r="E22" s="24">
        <f>1000000+4360500+500000</f>
        <v>5860500</v>
      </c>
      <c r="F22" s="24"/>
    </row>
    <row r="23" spans="1:6" ht="30" customHeight="1" x14ac:dyDescent="0.25">
      <c r="A23" s="7" t="s">
        <v>41</v>
      </c>
      <c r="B23" s="22"/>
      <c r="C23" s="22">
        <v>828544.19</v>
      </c>
      <c r="D23" s="7" t="s">
        <v>41</v>
      </c>
      <c r="E23" s="24"/>
      <c r="F23" s="24">
        <v>860353.07</v>
      </c>
    </row>
    <row r="24" spans="1:6" ht="34.5" customHeight="1" x14ac:dyDescent="0.25">
      <c r="A24" s="7" t="s">
        <v>42</v>
      </c>
      <c r="B24" s="22">
        <v>30000</v>
      </c>
      <c r="C24" s="22"/>
      <c r="D24" s="7" t="s">
        <v>42</v>
      </c>
      <c r="E24" s="24">
        <v>30000</v>
      </c>
      <c r="F24" s="24"/>
    </row>
    <row r="25" spans="1:6" ht="15" hidden="1" customHeight="1" x14ac:dyDescent="0.25">
      <c r="A25" s="7"/>
      <c r="B25" s="10"/>
      <c r="C25" s="10"/>
      <c r="D25" s="7"/>
      <c r="E25" s="12"/>
      <c r="F25" s="12"/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 t="s">
        <v>13</v>
      </c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9"/>
      <c r="B35" s="50"/>
      <c r="C35" s="50"/>
      <c r="D35" s="50"/>
      <c r="E35" s="50"/>
      <c r="F35" s="51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ht="15.75" customHeight="1" x14ac:dyDescent="0.25">
      <c r="A42" s="20" t="s">
        <v>10</v>
      </c>
      <c r="B42" s="23">
        <f>SUM(B20:B30)</f>
        <v>11711000</v>
      </c>
      <c r="C42" s="23">
        <f>SUM(C20:C30)-C22</f>
        <v>1578544.19</v>
      </c>
      <c r="D42" s="21"/>
      <c r="E42" s="23">
        <f>SUM(E20:E30)</f>
        <v>12011000</v>
      </c>
      <c r="F42" s="23">
        <f>SUM(F20:F30)-F22</f>
        <v>1610353.0699999998</v>
      </c>
      <c r="H42" s="19"/>
    </row>
    <row r="43" spans="1:8" ht="15.75" customHeight="1" x14ac:dyDescent="0.25"/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7" workbookViewId="0">
      <selection activeCell="E47" sqref="E47"/>
    </sheetView>
  </sheetViews>
  <sheetFormatPr defaultColWidth="9.140625" defaultRowHeight="15.75" x14ac:dyDescent="0.25"/>
  <cols>
    <col min="1" max="1" width="39.28515625" style="1" customWidth="1"/>
    <col min="2" max="2" width="15.28515625" style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14</v>
      </c>
      <c r="B2" s="41"/>
      <c r="C2" s="41"/>
      <c r="D2" s="41"/>
      <c r="E2" s="41"/>
      <c r="F2" s="41"/>
    </row>
    <row r="3" spans="1:6" ht="15.75" customHeight="1" x14ac:dyDescent="0.25">
      <c r="A3" s="41" t="s">
        <v>16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33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2.25" customHeight="1" x14ac:dyDescent="0.25">
      <c r="A8" s="46"/>
      <c r="B8" s="2" t="s">
        <v>11</v>
      </c>
      <c r="C8" s="2" t="s">
        <v>12</v>
      </c>
      <c r="D8" s="46"/>
      <c r="E8" s="2" t="s">
        <v>11</v>
      </c>
      <c r="F8" s="2" t="s">
        <v>12</v>
      </c>
    </row>
    <row r="9" spans="1:6" ht="17.25" customHeight="1" x14ac:dyDescent="0.25">
      <c r="A9" s="49" t="s">
        <v>3</v>
      </c>
      <c r="B9" s="50"/>
      <c r="C9" s="50"/>
      <c r="D9" s="50"/>
      <c r="E9" s="50"/>
      <c r="F9" s="51"/>
    </row>
    <row r="10" spans="1:6" ht="40.5" customHeight="1" x14ac:dyDescent="0.25">
      <c r="A10" s="38" t="s">
        <v>17</v>
      </c>
      <c r="B10" s="39"/>
      <c r="C10" s="40"/>
      <c r="D10" s="38" t="s">
        <v>17</v>
      </c>
      <c r="E10" s="39"/>
      <c r="F10" s="40"/>
    </row>
    <row r="11" spans="1:6" ht="18.75" hidden="1" customHeight="1" x14ac:dyDescent="0.25">
      <c r="A11" s="38"/>
      <c r="B11" s="39"/>
      <c r="C11" s="40"/>
      <c r="D11" s="38"/>
      <c r="E11" s="39"/>
      <c r="F11" s="40"/>
    </row>
    <row r="12" spans="1:6" ht="65.25" hidden="1" customHeight="1" x14ac:dyDescent="0.25">
      <c r="A12" s="38"/>
      <c r="B12" s="39"/>
      <c r="C12" s="40"/>
      <c r="D12" s="38"/>
      <c r="E12" s="39"/>
      <c r="F12" s="40"/>
    </row>
    <row r="13" spans="1:6" ht="63" hidden="1" customHeight="1" x14ac:dyDescent="0.25">
      <c r="A13" s="38"/>
      <c r="B13" s="39"/>
      <c r="C13" s="40"/>
      <c r="D13" s="38"/>
      <c r="E13" s="39"/>
      <c r="F13" s="40"/>
    </row>
    <row r="14" spans="1:6" ht="65.25" hidden="1" customHeight="1" x14ac:dyDescent="0.25">
      <c r="A14" s="38"/>
      <c r="B14" s="39"/>
      <c r="C14" s="40"/>
      <c r="D14" s="38"/>
      <c r="E14" s="39"/>
      <c r="F14" s="40"/>
    </row>
    <row r="15" spans="1:6" ht="33" hidden="1" customHeight="1" x14ac:dyDescent="0.25">
      <c r="A15" s="38"/>
      <c r="B15" s="39"/>
      <c r="C15" s="40"/>
      <c r="D15" s="38"/>
      <c r="E15" s="39"/>
      <c r="F15" s="40"/>
    </row>
    <row r="16" spans="1:6" ht="66" hidden="1" customHeight="1" x14ac:dyDescent="0.25">
      <c r="A16" s="38"/>
      <c r="B16" s="39"/>
      <c r="C16" s="40"/>
      <c r="D16" s="38"/>
      <c r="E16" s="39"/>
      <c r="F16" s="40"/>
    </row>
    <row r="17" spans="1:6" ht="50.25" hidden="1" customHeight="1" x14ac:dyDescent="0.25">
      <c r="A17" s="38"/>
      <c r="B17" s="39"/>
      <c r="C17" s="40"/>
      <c r="D17" s="38"/>
      <c r="E17" s="39"/>
      <c r="F17" s="40"/>
    </row>
    <row r="18" spans="1:6" ht="48.75" hidden="1" customHeight="1" x14ac:dyDescent="0.25">
      <c r="A18" s="52"/>
      <c r="B18" s="53"/>
      <c r="C18" s="54"/>
      <c r="D18" s="38"/>
      <c r="E18" s="39"/>
      <c r="F18" s="40"/>
    </row>
    <row r="19" spans="1:6" ht="30.75" customHeight="1" x14ac:dyDescent="0.25">
      <c r="A19" s="52" t="s">
        <v>4</v>
      </c>
      <c r="B19" s="53"/>
      <c r="C19" s="53"/>
      <c r="D19" s="53"/>
      <c r="E19" s="53"/>
      <c r="F19" s="54"/>
    </row>
    <row r="20" spans="1:6" ht="31.5" customHeight="1" x14ac:dyDescent="0.25">
      <c r="A20" s="7"/>
      <c r="B20" s="10"/>
      <c r="C20" s="10"/>
      <c r="D20" s="7"/>
      <c r="E20" s="11"/>
      <c r="F20" s="12"/>
    </row>
    <row r="21" spans="1:6" ht="30" x14ac:dyDescent="0.25">
      <c r="A21" s="7" t="s">
        <v>18</v>
      </c>
      <c r="B21" s="22">
        <v>1500000</v>
      </c>
      <c r="C21" s="22"/>
      <c r="D21" s="7" t="s">
        <v>18</v>
      </c>
      <c r="E21" s="24">
        <f>B21</f>
        <v>1500000</v>
      </c>
      <c r="F21" s="24"/>
    </row>
    <row r="22" spans="1:6" ht="58.9" customHeight="1" x14ac:dyDescent="0.25">
      <c r="A22" s="7" t="s">
        <v>19</v>
      </c>
      <c r="B22" s="22">
        <v>1500000</v>
      </c>
      <c r="C22" s="22"/>
      <c r="D22" s="7" t="s">
        <v>19</v>
      </c>
      <c r="E22" s="24">
        <f>B22</f>
        <v>1500000</v>
      </c>
      <c r="F22" s="24"/>
    </row>
    <row r="23" spans="1:6" ht="44.25" customHeight="1" x14ac:dyDescent="0.25">
      <c r="A23" s="7" t="s">
        <v>20</v>
      </c>
      <c r="B23" s="22">
        <v>6819100</v>
      </c>
      <c r="C23" s="22"/>
      <c r="D23" s="7" t="s">
        <v>20</v>
      </c>
      <c r="E23" s="24">
        <f>B23-200000</f>
        <v>6619100</v>
      </c>
      <c r="F23" s="24"/>
    </row>
    <row r="24" spans="1:6" ht="34.5" customHeight="1" x14ac:dyDescent="0.25">
      <c r="A24" s="7" t="s">
        <v>21</v>
      </c>
      <c r="B24" s="22"/>
      <c r="C24" s="22">
        <v>70000</v>
      </c>
      <c r="D24" s="7" t="s">
        <v>43</v>
      </c>
      <c r="E24" s="24"/>
      <c r="F24" s="24">
        <f>30000+40000+35000</f>
        <v>105000</v>
      </c>
    </row>
    <row r="25" spans="1:6" ht="51.75" customHeight="1" x14ac:dyDescent="0.25">
      <c r="A25" s="7" t="s">
        <v>22</v>
      </c>
      <c r="B25" s="22"/>
      <c r="C25" s="22">
        <v>5578099.4500000002</v>
      </c>
      <c r="D25" s="7" t="s">
        <v>22</v>
      </c>
      <c r="E25" s="24"/>
      <c r="F25" s="24">
        <f>C25</f>
        <v>5578099.4500000002</v>
      </c>
    </row>
    <row r="26" spans="1:6" ht="150" customHeight="1" x14ac:dyDescent="0.25">
      <c r="A26" s="7" t="s">
        <v>15</v>
      </c>
      <c r="B26" s="26">
        <v>900000</v>
      </c>
      <c r="C26" s="22"/>
      <c r="D26" s="7" t="s">
        <v>15</v>
      </c>
      <c r="E26" s="25">
        <f>B26</f>
        <v>900000</v>
      </c>
      <c r="F26" s="24"/>
    </row>
    <row r="27" spans="1:6" ht="75" x14ac:dyDescent="0.25">
      <c r="A27" s="7"/>
      <c r="B27" s="10"/>
      <c r="C27" s="10"/>
      <c r="D27" s="7" t="s">
        <v>51</v>
      </c>
      <c r="E27" s="12">
        <v>200000</v>
      </c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9"/>
      <c r="B35" s="50"/>
      <c r="C35" s="50"/>
      <c r="D35" s="50"/>
      <c r="E35" s="50"/>
      <c r="F35" s="51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10719100</v>
      </c>
      <c r="C42" s="23">
        <f>SUM(C20:C32)</f>
        <v>5648099.4500000002</v>
      </c>
      <c r="D42" s="23"/>
      <c r="E42" s="23">
        <f>SUM(E20:E32)</f>
        <v>10719100</v>
      </c>
      <c r="F42" s="23">
        <f>SUM(F20:F32)</f>
        <v>5683099.4500000002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" workbookViewId="0">
      <selection activeCell="E21" sqref="E21"/>
    </sheetView>
  </sheetViews>
  <sheetFormatPr defaultColWidth="9.140625" defaultRowHeight="15.75" x14ac:dyDescent="0.25"/>
  <cols>
    <col min="1" max="1" width="39.28515625" style="1" customWidth="1"/>
    <col min="2" max="2" width="15.28515625" style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14</v>
      </c>
      <c r="B2" s="41"/>
      <c r="C2" s="41"/>
      <c r="D2" s="41"/>
      <c r="E2" s="41"/>
      <c r="F2" s="41"/>
    </row>
    <row r="3" spans="1:6" ht="15.75" customHeight="1" x14ac:dyDescent="0.25">
      <c r="A3" s="41" t="s">
        <v>24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33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2.25" customHeight="1" x14ac:dyDescent="0.25">
      <c r="A8" s="46"/>
      <c r="B8" s="2" t="s">
        <v>11</v>
      </c>
      <c r="C8" s="2" t="s">
        <v>12</v>
      </c>
      <c r="D8" s="46"/>
      <c r="E8" s="2" t="s">
        <v>11</v>
      </c>
      <c r="F8" s="2" t="s">
        <v>12</v>
      </c>
    </row>
    <row r="9" spans="1:6" ht="17.25" customHeight="1" x14ac:dyDescent="0.25">
      <c r="A9" s="49" t="s">
        <v>3</v>
      </c>
      <c r="B9" s="50"/>
      <c r="C9" s="50"/>
      <c r="D9" s="50"/>
      <c r="E9" s="50"/>
      <c r="F9" s="51"/>
    </row>
    <row r="10" spans="1:6" ht="40.5" customHeight="1" x14ac:dyDescent="0.25">
      <c r="A10" s="38" t="s">
        <v>25</v>
      </c>
      <c r="B10" s="39"/>
      <c r="C10" s="40"/>
      <c r="D10" s="38" t="s">
        <v>25</v>
      </c>
      <c r="E10" s="39"/>
      <c r="F10" s="40"/>
    </row>
    <row r="11" spans="1:6" ht="18.75" hidden="1" customHeight="1" x14ac:dyDescent="0.25">
      <c r="A11" s="38"/>
      <c r="B11" s="39"/>
      <c r="C11" s="40"/>
      <c r="D11" s="38"/>
      <c r="E11" s="39"/>
      <c r="F11" s="40"/>
    </row>
    <row r="12" spans="1:6" ht="65.25" hidden="1" customHeight="1" x14ac:dyDescent="0.25">
      <c r="A12" s="38"/>
      <c r="B12" s="39"/>
      <c r="C12" s="40"/>
      <c r="D12" s="38"/>
      <c r="E12" s="39"/>
      <c r="F12" s="40"/>
    </row>
    <row r="13" spans="1:6" ht="63" hidden="1" customHeight="1" x14ac:dyDescent="0.25">
      <c r="A13" s="38"/>
      <c r="B13" s="39"/>
      <c r="C13" s="40"/>
      <c r="D13" s="38"/>
      <c r="E13" s="39"/>
      <c r="F13" s="40"/>
    </row>
    <row r="14" spans="1:6" ht="65.25" hidden="1" customHeight="1" x14ac:dyDescent="0.25">
      <c r="A14" s="38"/>
      <c r="B14" s="39"/>
      <c r="C14" s="40"/>
      <c r="D14" s="38"/>
      <c r="E14" s="39"/>
      <c r="F14" s="40"/>
    </row>
    <row r="15" spans="1:6" ht="33" hidden="1" customHeight="1" x14ac:dyDescent="0.25">
      <c r="A15" s="38"/>
      <c r="B15" s="39"/>
      <c r="C15" s="40"/>
      <c r="D15" s="38"/>
      <c r="E15" s="39"/>
      <c r="F15" s="40"/>
    </row>
    <row r="16" spans="1:6" ht="66" hidden="1" customHeight="1" x14ac:dyDescent="0.25">
      <c r="A16" s="38"/>
      <c r="B16" s="39"/>
      <c r="C16" s="40"/>
      <c r="D16" s="38"/>
      <c r="E16" s="39"/>
      <c r="F16" s="40"/>
    </row>
    <row r="17" spans="1:6" ht="50.25" hidden="1" customHeight="1" x14ac:dyDescent="0.25">
      <c r="A17" s="38"/>
      <c r="B17" s="39"/>
      <c r="C17" s="40"/>
      <c r="D17" s="38"/>
      <c r="E17" s="39"/>
      <c r="F17" s="40"/>
    </row>
    <row r="18" spans="1:6" ht="48.75" hidden="1" customHeight="1" x14ac:dyDescent="0.25">
      <c r="A18" s="52"/>
      <c r="B18" s="53"/>
      <c r="C18" s="54"/>
      <c r="D18" s="38"/>
      <c r="E18" s="39"/>
      <c r="F18" s="40"/>
    </row>
    <row r="19" spans="1:6" ht="30.75" customHeight="1" x14ac:dyDescent="0.25">
      <c r="A19" s="52" t="s">
        <v>4</v>
      </c>
      <c r="B19" s="53"/>
      <c r="C19" s="53"/>
      <c r="D19" s="53"/>
      <c r="E19" s="53"/>
      <c r="F19" s="54"/>
    </row>
    <row r="20" spans="1:6" ht="45" x14ac:dyDescent="0.25">
      <c r="A20" s="7" t="s">
        <v>26</v>
      </c>
      <c r="B20" s="22">
        <v>4500000</v>
      </c>
      <c r="C20" s="10"/>
      <c r="D20" s="7" t="s">
        <v>26</v>
      </c>
      <c r="E20" s="11">
        <f>B20</f>
        <v>4500000</v>
      </c>
      <c r="F20" s="12"/>
    </row>
    <row r="21" spans="1:6" ht="30" x14ac:dyDescent="0.25">
      <c r="A21" s="7" t="s">
        <v>27</v>
      </c>
      <c r="B21" s="22">
        <v>2450000</v>
      </c>
      <c r="C21" s="22">
        <v>2623887</v>
      </c>
      <c r="D21" s="7" t="s">
        <v>27</v>
      </c>
      <c r="E21" s="24">
        <f>B21-418800</f>
        <v>2031200</v>
      </c>
      <c r="F21" s="24">
        <f>C21</f>
        <v>2623887</v>
      </c>
    </row>
    <row r="22" spans="1:6" ht="58.9" hidden="1" customHeight="1" x14ac:dyDescent="0.25">
      <c r="A22" s="7"/>
      <c r="B22" s="22"/>
      <c r="C22" s="22"/>
      <c r="D22" s="7"/>
      <c r="E22" s="24"/>
      <c r="F22" s="24"/>
    </row>
    <row r="23" spans="1:6" ht="44.25" hidden="1" customHeight="1" x14ac:dyDescent="0.25">
      <c r="A23" s="7"/>
      <c r="B23" s="22"/>
      <c r="C23" s="22"/>
      <c r="D23" s="7"/>
      <c r="E23" s="24"/>
      <c r="F23" s="24"/>
    </row>
    <row r="24" spans="1:6" ht="34.5" hidden="1" customHeight="1" x14ac:dyDescent="0.25">
      <c r="A24" s="7"/>
      <c r="B24" s="22"/>
      <c r="C24" s="22"/>
      <c r="D24" s="7"/>
      <c r="E24" s="24"/>
      <c r="F24" s="24"/>
    </row>
    <row r="25" spans="1:6" ht="51.75" hidden="1" customHeight="1" x14ac:dyDescent="0.25">
      <c r="A25" s="7"/>
      <c r="B25" s="22"/>
      <c r="C25" s="22"/>
      <c r="D25" s="7"/>
      <c r="E25" s="24"/>
      <c r="F25" s="24"/>
    </row>
    <row r="26" spans="1:6" ht="150" hidden="1" customHeight="1" x14ac:dyDescent="0.25">
      <c r="A26" s="7"/>
      <c r="B26" s="26"/>
      <c r="C26" s="22"/>
      <c r="D26" s="7"/>
      <c r="E26" s="25"/>
      <c r="F26" s="24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9"/>
      <c r="B35" s="50"/>
      <c r="C35" s="50"/>
      <c r="D35" s="50"/>
      <c r="E35" s="50"/>
      <c r="F35" s="51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6950000</v>
      </c>
      <c r="C42" s="23">
        <f>SUM(C20:C32)</f>
        <v>2623887</v>
      </c>
      <c r="D42" s="23"/>
      <c r="E42" s="23">
        <f>SUM(E20:E32)</f>
        <v>6531200</v>
      </c>
      <c r="F42" s="23">
        <f>SUM(F20:F32)</f>
        <v>2623887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14</v>
      </c>
      <c r="B2" s="41"/>
      <c r="C2" s="41"/>
      <c r="D2" s="41"/>
      <c r="E2" s="41"/>
      <c r="F2" s="41"/>
    </row>
    <row r="3" spans="1:6" ht="15.75" customHeight="1" x14ac:dyDescent="0.25">
      <c r="A3" s="41" t="s">
        <v>44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33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2.25" customHeight="1" x14ac:dyDescent="0.25">
      <c r="A8" s="46"/>
      <c r="B8" s="2" t="s">
        <v>11</v>
      </c>
      <c r="C8" s="2" t="s">
        <v>12</v>
      </c>
      <c r="D8" s="46"/>
      <c r="E8" s="2" t="s">
        <v>11</v>
      </c>
      <c r="F8" s="2" t="s">
        <v>12</v>
      </c>
    </row>
    <row r="9" spans="1:6" ht="17.25" customHeight="1" x14ac:dyDescent="0.25">
      <c r="A9" s="49" t="s">
        <v>3</v>
      </c>
      <c r="B9" s="50"/>
      <c r="C9" s="50"/>
      <c r="D9" s="50"/>
      <c r="E9" s="50"/>
      <c r="F9" s="51"/>
    </row>
    <row r="10" spans="1:6" ht="48.75" customHeight="1" x14ac:dyDescent="0.25">
      <c r="A10" s="38" t="s">
        <v>45</v>
      </c>
      <c r="B10" s="39"/>
      <c r="C10" s="40"/>
      <c r="D10" s="38" t="s">
        <v>45</v>
      </c>
      <c r="E10" s="39"/>
      <c r="F10" s="40"/>
    </row>
    <row r="11" spans="1:6" ht="70.5" hidden="1" customHeight="1" x14ac:dyDescent="0.25">
      <c r="A11" s="38"/>
      <c r="B11" s="39"/>
      <c r="C11" s="40"/>
      <c r="D11" s="38"/>
      <c r="E11" s="39"/>
      <c r="F11" s="40"/>
    </row>
    <row r="12" spans="1:6" ht="65.25" hidden="1" customHeight="1" x14ac:dyDescent="0.25">
      <c r="A12" s="38"/>
      <c r="B12" s="39"/>
      <c r="C12" s="40"/>
      <c r="D12" s="38"/>
      <c r="E12" s="39"/>
      <c r="F12" s="40"/>
    </row>
    <row r="13" spans="1:6" ht="63" hidden="1" customHeight="1" x14ac:dyDescent="0.25">
      <c r="A13" s="38"/>
      <c r="B13" s="39"/>
      <c r="C13" s="40"/>
      <c r="D13" s="38"/>
      <c r="E13" s="39"/>
      <c r="F13" s="40"/>
    </row>
    <row r="14" spans="1:6" ht="65.25" hidden="1" customHeight="1" x14ac:dyDescent="0.25">
      <c r="A14" s="38"/>
      <c r="B14" s="39"/>
      <c r="C14" s="40"/>
      <c r="D14" s="38"/>
      <c r="E14" s="39"/>
      <c r="F14" s="40"/>
    </row>
    <row r="15" spans="1:6" ht="33" hidden="1" customHeight="1" x14ac:dyDescent="0.25">
      <c r="A15" s="38"/>
      <c r="B15" s="39"/>
      <c r="C15" s="40"/>
      <c r="D15" s="38"/>
      <c r="E15" s="39"/>
      <c r="F15" s="40"/>
    </row>
    <row r="16" spans="1:6" ht="66" hidden="1" customHeight="1" x14ac:dyDescent="0.25">
      <c r="A16" s="38"/>
      <c r="B16" s="39"/>
      <c r="C16" s="40"/>
      <c r="D16" s="38"/>
      <c r="E16" s="39"/>
      <c r="F16" s="40"/>
    </row>
    <row r="17" spans="1:6" ht="50.25" hidden="1" customHeight="1" x14ac:dyDescent="0.25">
      <c r="A17" s="38"/>
      <c r="B17" s="39"/>
      <c r="C17" s="40"/>
      <c r="D17" s="38"/>
      <c r="E17" s="39"/>
      <c r="F17" s="40"/>
    </row>
    <row r="18" spans="1:6" ht="48.75" hidden="1" customHeight="1" x14ac:dyDescent="0.25">
      <c r="A18" s="52"/>
      <c r="B18" s="53"/>
      <c r="C18" s="54"/>
      <c r="D18" s="38"/>
      <c r="E18" s="39"/>
      <c r="F18" s="40"/>
    </row>
    <row r="19" spans="1:6" ht="30.75" customHeight="1" x14ac:dyDescent="0.25">
      <c r="A19" s="52" t="s">
        <v>4</v>
      </c>
      <c r="B19" s="53"/>
      <c r="C19" s="53"/>
      <c r="D19" s="53"/>
      <c r="E19" s="53"/>
      <c r="F19" s="54"/>
    </row>
    <row r="20" spans="1:6" ht="31.5" customHeight="1" x14ac:dyDescent="0.25">
      <c r="A20" s="7" t="s">
        <v>46</v>
      </c>
      <c r="B20" s="22">
        <v>300000</v>
      </c>
      <c r="C20" s="22"/>
      <c r="D20" s="7" t="s">
        <v>46</v>
      </c>
      <c r="E20" s="25">
        <f>B20+130000</f>
        <v>430000</v>
      </c>
      <c r="F20" s="24"/>
    </row>
    <row r="21" spans="1:6" hidden="1" x14ac:dyDescent="0.25">
      <c r="A21" s="7"/>
      <c r="B21" s="22"/>
      <c r="C21" s="22"/>
      <c r="D21" s="7"/>
      <c r="E21" s="24"/>
      <c r="F21" s="24"/>
    </row>
    <row r="22" spans="1:6" ht="58.9" hidden="1" customHeight="1" x14ac:dyDescent="0.25">
      <c r="A22" s="7"/>
      <c r="B22" s="22"/>
      <c r="C22" s="22"/>
      <c r="D22" s="7"/>
      <c r="E22" s="24"/>
      <c r="F22" s="24"/>
    </row>
    <row r="23" spans="1:6" ht="44.25" hidden="1" customHeight="1" x14ac:dyDescent="0.25">
      <c r="A23" s="7"/>
      <c r="B23" s="10"/>
      <c r="C23" s="10"/>
      <c r="D23" s="7"/>
      <c r="E23" s="12"/>
      <c r="F23" s="12"/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51.75" hidden="1" customHeight="1" x14ac:dyDescent="0.25">
      <c r="A25" s="7"/>
      <c r="B25" s="10"/>
      <c r="C25" s="10"/>
      <c r="D25" s="7"/>
      <c r="E25" s="12"/>
      <c r="F25" s="12"/>
    </row>
    <row r="26" spans="1:6" ht="150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 t="s">
        <v>13</v>
      </c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9"/>
      <c r="B35" s="50"/>
      <c r="C35" s="50"/>
      <c r="D35" s="50"/>
      <c r="E35" s="50"/>
      <c r="F35" s="51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SUM(B20:B30)-B22</f>
        <v>300000</v>
      </c>
      <c r="C42" s="23">
        <f>SUM(C20:C30)</f>
        <v>0</v>
      </c>
      <c r="D42" s="23"/>
      <c r="E42" s="23">
        <f>SUM(E20:E30)</f>
        <v>430000</v>
      </c>
      <c r="F42" s="23">
        <f>SUM(F20:F30)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0" workbookViewId="0">
      <selection activeCell="E13" sqref="E13"/>
    </sheetView>
  </sheetViews>
  <sheetFormatPr defaultColWidth="9.140625" defaultRowHeight="15.75" x14ac:dyDescent="0.25"/>
  <cols>
    <col min="1" max="1" width="39.28515625" style="1" customWidth="1"/>
    <col min="2" max="3" width="14.28515625" style="1" bestFit="1" customWidth="1"/>
    <col min="4" max="4" width="39.5703125" style="1" customWidth="1"/>
    <col min="5" max="6" width="14.28515625" style="1" bestFit="1" customWidth="1"/>
    <col min="7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14</v>
      </c>
      <c r="B2" s="41"/>
      <c r="C2" s="41"/>
      <c r="D2" s="41"/>
      <c r="E2" s="41"/>
      <c r="F2" s="41"/>
    </row>
    <row r="3" spans="1:6" ht="15.75" customHeight="1" x14ac:dyDescent="0.25">
      <c r="A3" s="41" t="s">
        <v>47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33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2.25" customHeight="1" x14ac:dyDescent="0.25">
      <c r="A8" s="46"/>
      <c r="B8" s="29" t="s">
        <v>11</v>
      </c>
      <c r="C8" s="2" t="s">
        <v>12</v>
      </c>
      <c r="D8" s="46"/>
      <c r="E8" s="29" t="s">
        <v>11</v>
      </c>
      <c r="F8" s="2" t="s">
        <v>12</v>
      </c>
    </row>
    <row r="9" spans="1:6" ht="17.25" customHeight="1" x14ac:dyDescent="0.25">
      <c r="A9" s="49" t="s">
        <v>3</v>
      </c>
      <c r="B9" s="50"/>
      <c r="C9" s="50"/>
      <c r="D9" s="50"/>
      <c r="E9" s="50"/>
      <c r="F9" s="51"/>
    </row>
    <row r="10" spans="1:6" ht="51.75" customHeight="1" x14ac:dyDescent="0.25">
      <c r="A10" s="38" t="s">
        <v>48</v>
      </c>
      <c r="B10" s="39"/>
      <c r="C10" s="40"/>
      <c r="D10" s="38" t="s">
        <v>48</v>
      </c>
      <c r="E10" s="39"/>
      <c r="F10" s="40"/>
    </row>
    <row r="11" spans="1:6" ht="33" hidden="1" customHeight="1" x14ac:dyDescent="0.25">
      <c r="A11" s="55"/>
      <c r="B11" s="56"/>
      <c r="C11" s="57"/>
      <c r="D11" s="55"/>
      <c r="E11" s="56"/>
      <c r="F11" s="57"/>
    </row>
    <row r="12" spans="1:6" ht="20.25" customHeight="1" x14ac:dyDescent="0.25">
      <c r="A12" s="52" t="s">
        <v>4</v>
      </c>
      <c r="B12" s="53"/>
      <c r="C12" s="53"/>
      <c r="D12" s="53"/>
      <c r="E12" s="53"/>
      <c r="F12" s="54"/>
    </row>
    <row r="13" spans="1:6" ht="33.75" customHeight="1" x14ac:dyDescent="0.25">
      <c r="A13" s="7" t="s">
        <v>49</v>
      </c>
      <c r="B13" s="30">
        <v>1100000</v>
      </c>
      <c r="C13" s="31">
        <v>2000000</v>
      </c>
      <c r="D13" s="7" t="s">
        <v>49</v>
      </c>
      <c r="E13" s="32">
        <f>B13-130000</f>
        <v>970000</v>
      </c>
      <c r="F13" s="33">
        <v>2000000</v>
      </c>
    </row>
    <row r="14" spans="1:6" ht="81" customHeight="1" x14ac:dyDescent="0.25">
      <c r="A14" s="7" t="s">
        <v>50</v>
      </c>
      <c r="B14" s="32">
        <v>250000</v>
      </c>
      <c r="C14" s="34"/>
      <c r="D14" s="7" t="s">
        <v>50</v>
      </c>
      <c r="E14" s="32">
        <f>B14</f>
        <v>250000</v>
      </c>
      <c r="F14" s="34"/>
    </row>
    <row r="15" spans="1:6" ht="51" hidden="1" customHeight="1" x14ac:dyDescent="0.25">
      <c r="A15" s="7"/>
      <c r="B15" s="32"/>
      <c r="C15" s="34"/>
      <c r="D15" s="7"/>
      <c r="E15" s="32"/>
      <c r="F15" s="34"/>
    </row>
    <row r="16" spans="1:6" ht="18" customHeight="1" x14ac:dyDescent="0.25">
      <c r="A16" s="35" t="s">
        <v>10</v>
      </c>
      <c r="B16" s="23">
        <f>SUM(B13:B15)</f>
        <v>1350000</v>
      </c>
      <c r="C16" s="23">
        <f>SUM(C13:C15)</f>
        <v>2000000</v>
      </c>
      <c r="D16" s="36"/>
      <c r="E16" s="23">
        <f>SUM(E13:E15)</f>
        <v>1220000</v>
      </c>
      <c r="F16" s="23">
        <f>SUM(F13:F15)</f>
        <v>2000000</v>
      </c>
    </row>
    <row r="17" spans="1:6" ht="15.75" customHeight="1" x14ac:dyDescent="0.25">
      <c r="A17" s="58"/>
      <c r="B17" s="59"/>
      <c r="C17" s="59"/>
      <c r="D17" s="59"/>
      <c r="E17" s="59"/>
      <c r="F17" s="60"/>
    </row>
    <row r="18" spans="1:6" ht="15.75" customHeight="1" x14ac:dyDescent="0.25">
      <c r="A18" s="37"/>
      <c r="B18" s="37"/>
      <c r="C18" s="37"/>
      <c r="D18" s="37"/>
      <c r="E18" s="37"/>
      <c r="F18" s="37"/>
    </row>
    <row r="19" spans="1:6" ht="30.75" customHeight="1" x14ac:dyDescent="0.25">
      <c r="A19" s="37"/>
      <c r="B19" s="37"/>
      <c r="C19" s="37"/>
      <c r="D19" s="37"/>
      <c r="E19" s="37"/>
      <c r="F19" s="37"/>
    </row>
    <row r="20" spans="1:6" ht="31.5" customHeight="1" x14ac:dyDescent="0.25">
      <c r="A20" s="37"/>
      <c r="B20" s="37"/>
      <c r="C20" s="37"/>
      <c r="D20" s="37"/>
      <c r="E20" s="37"/>
      <c r="F20" s="37"/>
    </row>
    <row r="21" spans="1:6" x14ac:dyDescent="0.25">
      <c r="A21" s="37"/>
      <c r="B21" s="37"/>
      <c r="C21" s="37"/>
      <c r="D21" s="37"/>
      <c r="E21" s="37"/>
      <c r="F21" s="37"/>
    </row>
    <row r="22" spans="1:6" ht="58.9" customHeight="1" x14ac:dyDescent="0.25">
      <c r="A22" s="37"/>
      <c r="B22" s="37"/>
      <c r="C22" s="37"/>
      <c r="D22" s="37"/>
      <c r="E22" s="37"/>
      <c r="F22" s="37"/>
    </row>
    <row r="23" spans="1:6" ht="15.75" hidden="1" customHeight="1" x14ac:dyDescent="0.25">
      <c r="A23" s="37"/>
      <c r="B23" s="37"/>
      <c r="C23" s="37"/>
      <c r="D23" s="37"/>
      <c r="E23" s="37"/>
      <c r="F23" s="37"/>
    </row>
    <row r="24" spans="1:6" ht="15.75" hidden="1" customHeight="1" x14ac:dyDescent="0.25">
      <c r="A24" s="37"/>
      <c r="B24" s="37"/>
      <c r="C24" s="37"/>
      <c r="D24" s="37"/>
      <c r="E24" s="37"/>
      <c r="F24" s="37"/>
    </row>
    <row r="25" spans="1:6" ht="15.75" hidden="1" customHeight="1" x14ac:dyDescent="0.25"/>
    <row r="26" spans="1:6" ht="36" hidden="1" customHeight="1" x14ac:dyDescent="0.25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25"/>
    <row r="28" spans="1:6" ht="15.75" hidden="1" customHeight="1" x14ac:dyDescent="0.25"/>
    <row r="29" spans="1:6" ht="15.75" hidden="1" customHeight="1" x14ac:dyDescent="0.25"/>
    <row r="30" spans="1:6" ht="15.75" hidden="1" customHeight="1" x14ac:dyDescent="0.25"/>
    <row r="31" spans="1:6" ht="15.75" hidden="1" customHeight="1" x14ac:dyDescent="0.25"/>
    <row r="32" spans="1:6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</sheetData>
  <mergeCells count="17">
    <mergeCell ref="A11:C11"/>
    <mergeCell ref="D11:F11"/>
    <mergeCell ref="A12:F12"/>
    <mergeCell ref="A17:F17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2010</vt:lpstr>
      <vt:lpstr>3104</vt:lpstr>
      <vt:lpstr>6030</vt:lpstr>
      <vt:lpstr>7461</vt:lpstr>
      <vt:lpstr>8220</vt:lpstr>
      <vt:lpstr>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2024-10-04T09:26:22Z</dcterms:modified>
</cp:coreProperties>
</file>